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045" activeTab="0"/>
  </bookViews>
  <sheets>
    <sheet name="Produçao_quinquenal" sheetId="1" r:id="rId1"/>
  </sheets>
  <definedNames>
    <definedName name="_xlnm.Print_Area" localSheetId="0">'Produçao_quinquenal'!$A$1:$E$51</definedName>
  </definedNames>
  <calcPr fullCalcOnLoad="1"/>
</workbook>
</file>

<file path=xl/sharedStrings.xml><?xml version="1.0" encoding="utf-8"?>
<sst xmlns="http://schemas.openxmlformats.org/spreadsheetml/2006/main" count="56" uniqueCount="56">
  <si>
    <t>PONTOS</t>
  </si>
  <si>
    <t>Artigo completo em periódico A1</t>
  </si>
  <si>
    <t>Artigo completo em periódico A2</t>
  </si>
  <si>
    <t>Artigo completo em periódico B1</t>
  </si>
  <si>
    <t>Artigo completo em periódico B2</t>
  </si>
  <si>
    <t>Artigo completo em periódico B3</t>
  </si>
  <si>
    <t>Artigo completo em periódico B4</t>
  </si>
  <si>
    <t>Artigo completo em periódico B5</t>
  </si>
  <si>
    <t>B) LIVROS E CAPÍTULOS DE LIVROS</t>
  </si>
  <si>
    <t>Organização de livro especializado (Edição internacional)</t>
  </si>
  <si>
    <t>Organização de livro especializado (Edição nacional/local)</t>
  </si>
  <si>
    <t>Processo ou técnica</t>
  </si>
  <si>
    <t>Produto tecnológico</t>
  </si>
  <si>
    <t>Produto de design</t>
  </si>
  <si>
    <t>Software</t>
  </si>
  <si>
    <t>Prêmios científicos/ Artísticos</t>
  </si>
  <si>
    <t>Artigo completo em periódico C ou sem extrato</t>
  </si>
  <si>
    <t>LIMITE MÁXIMO</t>
  </si>
  <si>
    <t>G) OUTRAS PRODUÇÕES</t>
  </si>
  <si>
    <t xml:space="preserve">PRODUÇÕES DOCENTES </t>
  </si>
  <si>
    <t>D) PROPRIEDADE INTELECTUAL (COM REGISTRO OU PEDIDO DE PATENTE)</t>
  </si>
  <si>
    <t>Monografia de especialização concluída</t>
  </si>
  <si>
    <t>C) TRABALHOS EM EVENTOS*</t>
  </si>
  <si>
    <t>Autoria de livro especializado (Edição internacional)</t>
  </si>
  <si>
    <t>Autoria de livro especializado (Edição nacional/local)</t>
  </si>
  <si>
    <t>Autoria de capítulo de livro especializado (Edição internacional)</t>
  </si>
  <si>
    <t>Autoria de capítulo de livro especializado (Edição nacional/local)</t>
  </si>
  <si>
    <t>E) ORIENTAÇÕES NA PÓS-GRADUAÇÃO</t>
  </si>
  <si>
    <t>F) ORIENTAÇÕES NA GRADUAÇÃO</t>
  </si>
  <si>
    <t>A) ARTIGOS PUBLICADOS EM PERIÓDICOS DE ACORDO COM O MAIOR QUALIS DA REVISTA</t>
  </si>
  <si>
    <t>Coordenação de projeto de pesquisa</t>
  </si>
  <si>
    <t>Participação em projeto de pesquisa</t>
  </si>
  <si>
    <t>Tese de doutorado concluída (orientador principal)</t>
  </si>
  <si>
    <t>Tese de doutorado concluída (coorientador)</t>
  </si>
  <si>
    <t>Orientação de doutorado em andamento (orientador principal)</t>
  </si>
  <si>
    <t>Dissertação de mestrado concluída (orientador principal)</t>
  </si>
  <si>
    <t>Dissertação de mestrado concluída (coorientador)</t>
  </si>
  <si>
    <t>Orientação de mestrado em andamento (orientador principal)</t>
  </si>
  <si>
    <t>Trabalhos de conclusão de curso ou orientações de outra natureza concluídos</t>
  </si>
  <si>
    <t>**Planos anuais de iniciação científica, de extensão ou tecnológica concluídos</t>
  </si>
  <si>
    <t>**Planos anuais de iniciação científica, de extensão ou tecnológica em andamento</t>
  </si>
  <si>
    <t>** Incluindo Iniciação Jr.</t>
  </si>
  <si>
    <t>Programa de Educação Tutorial concluído</t>
  </si>
  <si>
    <t xml:space="preserve">Trabalho completo em evento Internacional </t>
  </si>
  <si>
    <t>Trabalho completo em evento nacional</t>
  </si>
  <si>
    <t>Trabalho completo em evento regional/local</t>
  </si>
  <si>
    <t xml:space="preserve"> Resumo ou resumo expandido em evento Internacional </t>
  </si>
  <si>
    <t xml:space="preserve"> Resumo ou resumo expandido em evento nacional </t>
  </si>
  <si>
    <t xml:space="preserve"> Resumo ou resumo expandido em evento regional/local </t>
  </si>
  <si>
    <t>TOTAL MÁXIMO</t>
  </si>
  <si>
    <t>Nota final=</t>
  </si>
  <si>
    <t xml:space="preserve">N° DE  PRODUÇÕES </t>
  </si>
  <si>
    <t>NOTA NA SEÇÃO</t>
  </si>
  <si>
    <t>EDITAL CONJUNTO PROENSINO/PIBIC/PIBEX Nº 001/2019</t>
  </si>
  <si>
    <t>ANEXO II - DOCUMENTO II - TABELA DE PONTUAÇÃO DA PRODUÇÃO CURRICULAR INDIVIDUAL DOCENTE - 2014 A 2019</t>
  </si>
  <si>
    <t xml:space="preserve">DEVE SER ENVIADA POR E-MAIL PARA &lt;DIRETORIA.PESQUISA@UFOPA.EDU.BR&gt; ATÉ A DATA DE TÉRMINO DAS INSCRIÇÕES, CONFORME CALENDÁRIO DISPOSTO NO ITEM 8, DO EDITAL. 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</si>
</sst>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7"/>
      <name val="Calibri"/>
      <family val="2"/>
    </font>
    <font>
      <sz val="10"/>
      <color indexed="9"/>
      <name val="Calibri"/>
      <family val="2"/>
    </font>
    <font>
      <b/>
      <sz val="11"/>
      <color indexed="30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rgb="FF00B050"/>
      <name val="Calibri"/>
      <family val="2"/>
    </font>
    <font>
      <sz val="10"/>
      <color theme="0"/>
      <name val="Calibri"/>
      <family val="2"/>
    </font>
    <font>
      <b/>
      <sz val="10"/>
      <color rgb="FF000000"/>
      <name val="Calibri"/>
      <family val="2"/>
    </font>
    <font>
      <b/>
      <sz val="11"/>
      <color rgb="FF0070C0"/>
      <name val="Calibri"/>
      <family val="2"/>
    </font>
    <font>
      <b/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40" fillId="0" borderId="10" xfId="0" applyFont="1" applyFill="1" applyBorder="1" applyAlignment="1">
      <alignment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41" fillId="0" borderId="1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24" fillId="33" borderId="15" xfId="0" applyFont="1" applyFill="1" applyBorder="1" applyAlignment="1">
      <alignment/>
    </xf>
    <xf numFmtId="0" fontId="24" fillId="33" borderId="10" xfId="0" applyFont="1" applyFill="1" applyBorder="1" applyAlignment="1">
      <alignment/>
    </xf>
    <xf numFmtId="0" fontId="39" fillId="0" borderId="11" xfId="0" applyFont="1" applyBorder="1" applyAlignment="1">
      <alignment/>
    </xf>
    <xf numFmtId="0" fontId="24" fillId="33" borderId="16" xfId="0" applyFont="1" applyFill="1" applyBorder="1" applyAlignment="1">
      <alignment/>
    </xf>
    <xf numFmtId="0" fontId="24" fillId="33" borderId="17" xfId="0" applyFont="1" applyFill="1" applyBorder="1" applyAlignment="1">
      <alignment/>
    </xf>
    <xf numFmtId="0" fontId="0" fillId="0" borderId="18" xfId="0" applyBorder="1" applyAlignment="1">
      <alignment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 wrapText="1"/>
    </xf>
    <xf numFmtId="0" fontId="42" fillId="33" borderId="19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/>
    </xf>
    <xf numFmtId="0" fontId="39" fillId="0" borderId="0" xfId="0" applyFont="1" applyAlignment="1">
      <alignment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5" fillId="35" borderId="11" xfId="0" applyFont="1" applyFill="1" applyBorder="1" applyAlignment="1">
      <alignment vertical="center" wrapText="1"/>
    </xf>
    <xf numFmtId="0" fontId="41" fillId="35" borderId="11" xfId="0" applyFont="1" applyFill="1" applyBorder="1" applyAlignment="1">
      <alignment horizontal="center" vertical="center" wrapText="1"/>
    </xf>
    <xf numFmtId="0" fontId="45" fillId="35" borderId="12" xfId="0" applyFont="1" applyFill="1" applyBorder="1" applyAlignment="1">
      <alignment horizontal="center" vertical="center" wrapText="1"/>
    </xf>
    <xf numFmtId="0" fontId="46" fillId="35" borderId="11" xfId="0" applyFont="1" applyFill="1" applyBorder="1" applyAlignment="1">
      <alignment/>
    </xf>
    <xf numFmtId="0" fontId="45" fillId="4" borderId="11" xfId="0" applyFont="1" applyFill="1" applyBorder="1" applyAlignment="1">
      <alignment vertical="center" wrapText="1"/>
    </xf>
    <xf numFmtId="0" fontId="41" fillId="4" borderId="11" xfId="0" applyFont="1" applyFill="1" applyBorder="1" applyAlignment="1">
      <alignment horizontal="center" vertical="center" wrapText="1"/>
    </xf>
    <xf numFmtId="0" fontId="40" fillId="4" borderId="14" xfId="0" applyFont="1" applyFill="1" applyBorder="1" applyAlignment="1">
      <alignment horizontal="center" vertical="center" wrapText="1"/>
    </xf>
    <xf numFmtId="0" fontId="46" fillId="4" borderId="11" xfId="0" applyFont="1" applyFill="1" applyBorder="1" applyAlignment="1">
      <alignment/>
    </xf>
    <xf numFmtId="0" fontId="45" fillId="5" borderId="11" xfId="0" applyFont="1" applyFill="1" applyBorder="1" applyAlignment="1">
      <alignment vertical="center" wrapText="1"/>
    </xf>
    <xf numFmtId="0" fontId="40" fillId="5" borderId="15" xfId="0" applyFont="1" applyFill="1" applyBorder="1" applyAlignment="1">
      <alignment horizontal="center" vertical="center" wrapText="1"/>
    </xf>
    <xf numFmtId="0" fontId="45" fillId="6" borderId="11" xfId="0" applyFont="1" applyFill="1" applyBorder="1" applyAlignment="1">
      <alignment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0" fillId="6" borderId="15" xfId="0" applyFont="1" applyFill="1" applyBorder="1" applyAlignment="1">
      <alignment horizontal="center" vertical="center" wrapText="1"/>
    </xf>
    <xf numFmtId="0" fontId="46" fillId="6" borderId="14" xfId="0" applyFont="1" applyFill="1" applyBorder="1" applyAlignment="1">
      <alignment/>
    </xf>
    <xf numFmtId="0" fontId="45" fillId="7" borderId="11" xfId="0" applyFont="1" applyFill="1" applyBorder="1" applyAlignment="1">
      <alignment vertical="center" wrapText="1"/>
    </xf>
    <xf numFmtId="0" fontId="41" fillId="7" borderId="11" xfId="0" applyFont="1" applyFill="1" applyBorder="1" applyAlignment="1">
      <alignment horizontal="center" vertical="center" wrapText="1"/>
    </xf>
    <xf numFmtId="0" fontId="40" fillId="7" borderId="15" xfId="0" applyFont="1" applyFill="1" applyBorder="1" applyAlignment="1">
      <alignment horizontal="center" vertical="center" wrapText="1"/>
    </xf>
    <xf numFmtId="0" fontId="46" fillId="7" borderId="10" xfId="0" applyFont="1" applyFill="1" applyBorder="1" applyAlignment="1">
      <alignment/>
    </xf>
    <xf numFmtId="0" fontId="42" fillId="5" borderId="11" xfId="0" applyFont="1" applyFill="1" applyBorder="1" applyAlignment="1">
      <alignment/>
    </xf>
    <xf numFmtId="0" fontId="46" fillId="5" borderId="14" xfId="0" applyFont="1" applyFill="1" applyBorder="1" applyAlignment="1">
      <alignment/>
    </xf>
    <xf numFmtId="0" fontId="40" fillId="36" borderId="15" xfId="0" applyFont="1" applyFill="1" applyBorder="1" applyAlignment="1">
      <alignment horizontal="center" vertical="center" wrapText="1"/>
    </xf>
    <xf numFmtId="0" fontId="45" fillId="37" borderId="11" xfId="0" applyFont="1" applyFill="1" applyBorder="1" applyAlignment="1">
      <alignment horizontal="left" vertical="center" wrapText="1"/>
    </xf>
    <xf numFmtId="0" fontId="41" fillId="37" borderId="11" xfId="0" applyFont="1" applyFill="1" applyBorder="1" applyAlignment="1">
      <alignment horizontal="center" vertical="center" wrapText="1"/>
    </xf>
    <xf numFmtId="0" fontId="40" fillId="37" borderId="15" xfId="0" applyFont="1" applyFill="1" applyBorder="1" applyAlignment="1">
      <alignment horizontal="center" vertical="center" wrapText="1"/>
    </xf>
    <xf numFmtId="0" fontId="46" fillId="37" borderId="15" xfId="0" applyFont="1" applyFill="1" applyBorder="1" applyAlignment="1">
      <alignment/>
    </xf>
    <xf numFmtId="0" fontId="45" fillId="36" borderId="11" xfId="0" applyFont="1" applyFill="1" applyBorder="1" applyAlignment="1">
      <alignment vertical="center" wrapText="1"/>
    </xf>
    <xf numFmtId="0" fontId="42" fillId="36" borderId="11" xfId="0" applyFont="1" applyFill="1" applyBorder="1" applyAlignment="1">
      <alignment/>
    </xf>
    <xf numFmtId="0" fontId="46" fillId="36" borderId="11" xfId="0" applyFont="1" applyFill="1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46" fillId="0" borderId="11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left" wrapText="1"/>
    </xf>
    <xf numFmtId="0" fontId="40" fillId="0" borderId="12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view="pageBreakPreview" zoomScale="120" zoomScaleSheetLayoutView="120" zoomScalePageLayoutView="0" workbookViewId="0" topLeftCell="A1">
      <selection activeCell="A19" sqref="A19"/>
    </sheetView>
  </sheetViews>
  <sheetFormatPr defaultColWidth="11.421875" defaultRowHeight="27.75" customHeight="1"/>
  <cols>
    <col min="1" max="1" width="76.421875" style="0" customWidth="1"/>
    <col min="2" max="2" width="13.140625" style="0" customWidth="1"/>
    <col min="3" max="3" width="13.7109375" style="5" customWidth="1"/>
    <col min="4" max="4" width="12.28125" style="0" customWidth="1"/>
    <col min="5" max="5" width="14.421875" style="0" customWidth="1"/>
  </cols>
  <sheetData>
    <row r="1" spans="1:5" ht="15" customHeight="1">
      <c r="A1" s="70" t="s">
        <v>53</v>
      </c>
      <c r="B1" s="70"/>
      <c r="C1" s="70"/>
      <c r="D1" s="70"/>
      <c r="E1" s="70"/>
    </row>
    <row r="2" spans="1:5" ht="16.5" customHeight="1">
      <c r="A2" s="73" t="s">
        <v>54</v>
      </c>
      <c r="B2" s="74"/>
      <c r="C2" s="74"/>
      <c r="D2" s="74"/>
      <c r="E2" s="75"/>
    </row>
    <row r="3" spans="1:5" ht="26.25" customHeight="1">
      <c r="A3" s="76" t="s">
        <v>55</v>
      </c>
      <c r="B3" s="77"/>
      <c r="C3" s="77"/>
      <c r="D3" s="77"/>
      <c r="E3" s="78"/>
    </row>
    <row r="4" spans="1:5" s="68" customFormat="1" ht="30" customHeight="1">
      <c r="A4" s="1" t="s">
        <v>19</v>
      </c>
      <c r="B4" s="66" t="s">
        <v>0</v>
      </c>
      <c r="C4" s="65" t="s">
        <v>17</v>
      </c>
      <c r="D4" s="67" t="s">
        <v>51</v>
      </c>
      <c r="E4" s="69" t="s">
        <v>52</v>
      </c>
    </row>
    <row r="5" spans="1:5" ht="22.5" customHeight="1">
      <c r="A5" s="37" t="s">
        <v>29</v>
      </c>
      <c r="B5" s="38"/>
      <c r="C5" s="39">
        <v>500</v>
      </c>
      <c r="D5" s="6"/>
      <c r="E5" s="10"/>
    </row>
    <row r="6" spans="1:5" ht="15">
      <c r="A6" s="3" t="s">
        <v>1</v>
      </c>
      <c r="B6" s="2">
        <v>50</v>
      </c>
      <c r="C6" s="19"/>
      <c r="D6" s="6">
        <v>0</v>
      </c>
      <c r="E6" s="11">
        <f>B6*D6</f>
        <v>0</v>
      </c>
    </row>
    <row r="7" spans="1:5" ht="15">
      <c r="A7" s="3" t="s">
        <v>2</v>
      </c>
      <c r="B7" s="2">
        <v>45</v>
      </c>
      <c r="C7" s="19"/>
      <c r="D7" s="6">
        <v>0</v>
      </c>
      <c r="E7" s="11">
        <f aca="true" t="shared" si="0" ref="E7:E13">B7*D7</f>
        <v>0</v>
      </c>
    </row>
    <row r="8" spans="1:5" ht="15">
      <c r="A8" s="3" t="s">
        <v>3</v>
      </c>
      <c r="B8" s="2">
        <v>35</v>
      </c>
      <c r="C8" s="19"/>
      <c r="D8" s="6">
        <v>0</v>
      </c>
      <c r="E8" s="11">
        <f t="shared" si="0"/>
        <v>0</v>
      </c>
    </row>
    <row r="9" spans="1:5" ht="15">
      <c r="A9" s="3" t="s">
        <v>4</v>
      </c>
      <c r="B9" s="2">
        <v>25</v>
      </c>
      <c r="C9" s="19"/>
      <c r="D9" s="6">
        <v>0</v>
      </c>
      <c r="E9" s="11">
        <f t="shared" si="0"/>
        <v>0</v>
      </c>
    </row>
    <row r="10" spans="1:5" ht="15">
      <c r="A10" s="3" t="s">
        <v>5</v>
      </c>
      <c r="B10" s="2">
        <v>20</v>
      </c>
      <c r="C10" s="19"/>
      <c r="D10" s="6">
        <v>0</v>
      </c>
      <c r="E10" s="11">
        <f t="shared" si="0"/>
        <v>0</v>
      </c>
    </row>
    <row r="11" spans="1:5" ht="15">
      <c r="A11" s="3" t="s">
        <v>6</v>
      </c>
      <c r="B11" s="2">
        <v>15</v>
      </c>
      <c r="C11" s="19"/>
      <c r="D11" s="6">
        <v>0</v>
      </c>
      <c r="E11" s="11">
        <f t="shared" si="0"/>
        <v>0</v>
      </c>
    </row>
    <row r="12" spans="1:5" ht="15">
      <c r="A12" s="3" t="s">
        <v>7</v>
      </c>
      <c r="B12" s="2">
        <v>10</v>
      </c>
      <c r="C12" s="19"/>
      <c r="D12" s="6">
        <v>0</v>
      </c>
      <c r="E12" s="11">
        <f t="shared" si="0"/>
        <v>0</v>
      </c>
    </row>
    <row r="13" spans="1:5" ht="15">
      <c r="A13" s="3" t="s">
        <v>16</v>
      </c>
      <c r="B13" s="2">
        <v>5</v>
      </c>
      <c r="C13" s="20"/>
      <c r="D13" s="6">
        <v>0</v>
      </c>
      <c r="E13" s="12">
        <f t="shared" si="0"/>
        <v>0</v>
      </c>
    </row>
    <row r="14" spans="1:5" ht="15">
      <c r="A14" s="41" t="s">
        <v>8</v>
      </c>
      <c r="B14" s="42"/>
      <c r="C14" s="43">
        <v>200</v>
      </c>
      <c r="D14" s="6"/>
      <c r="E14" s="40">
        <f>(IF(SUM(E6:E13)&gt;500,500,(SUM(E6:E13))))</f>
        <v>0</v>
      </c>
    </row>
    <row r="15" spans="1:5" ht="15">
      <c r="A15" s="4" t="s">
        <v>23</v>
      </c>
      <c r="B15" s="7">
        <v>60</v>
      </c>
      <c r="C15" s="21"/>
      <c r="D15" s="16">
        <v>0</v>
      </c>
      <c r="E15" s="11">
        <f aca="true" t="shared" si="1" ref="E15:E20">D15*B15</f>
        <v>0</v>
      </c>
    </row>
    <row r="16" spans="1:5" ht="15">
      <c r="A16" s="4" t="s">
        <v>24</v>
      </c>
      <c r="B16" s="7">
        <v>50</v>
      </c>
      <c r="C16" s="22"/>
      <c r="D16" s="16">
        <v>0</v>
      </c>
      <c r="E16" s="11">
        <f t="shared" si="1"/>
        <v>0</v>
      </c>
    </row>
    <row r="17" spans="1:5" ht="20.25" customHeight="1">
      <c r="A17" s="4" t="s">
        <v>25</v>
      </c>
      <c r="B17" s="7">
        <v>40</v>
      </c>
      <c r="C17" s="22"/>
      <c r="D17" s="16">
        <v>0</v>
      </c>
      <c r="E17" s="11">
        <f t="shared" si="1"/>
        <v>0</v>
      </c>
    </row>
    <row r="18" spans="1:5" ht="18.75" customHeight="1">
      <c r="A18" s="4" t="s">
        <v>26</v>
      </c>
      <c r="B18" s="7">
        <v>30</v>
      </c>
      <c r="C18" s="22"/>
      <c r="D18" s="16">
        <v>0</v>
      </c>
      <c r="E18" s="11">
        <f t="shared" si="1"/>
        <v>0</v>
      </c>
    </row>
    <row r="19" spans="1:5" ht="15">
      <c r="A19" s="4" t="s">
        <v>9</v>
      </c>
      <c r="B19" s="7">
        <v>20</v>
      </c>
      <c r="C19" s="22"/>
      <c r="D19" s="16">
        <v>0</v>
      </c>
      <c r="E19" s="11">
        <f t="shared" si="1"/>
        <v>0</v>
      </c>
    </row>
    <row r="20" spans="1:5" ht="15">
      <c r="A20" s="4" t="s">
        <v>10</v>
      </c>
      <c r="B20" s="7">
        <v>10</v>
      </c>
      <c r="C20" s="23"/>
      <c r="D20" s="16">
        <v>0</v>
      </c>
      <c r="E20" s="11">
        <f t="shared" si="1"/>
        <v>0</v>
      </c>
    </row>
    <row r="21" spans="1:5" ht="15">
      <c r="A21" s="47" t="s">
        <v>22</v>
      </c>
      <c r="B21" s="48"/>
      <c r="C21" s="49">
        <v>300</v>
      </c>
      <c r="D21" s="6"/>
      <c r="E21" s="44">
        <f>(IF(SUM(E15:E20)&gt;200,200,(SUM(E15:E20))))</f>
        <v>0</v>
      </c>
    </row>
    <row r="22" spans="1:5" ht="15">
      <c r="A22" s="4" t="s">
        <v>43</v>
      </c>
      <c r="B22" s="7">
        <v>10</v>
      </c>
      <c r="C22" s="21"/>
      <c r="D22" s="8">
        <v>0</v>
      </c>
      <c r="E22" s="14">
        <f aca="true" t="shared" si="2" ref="E22:E27">D22*B22</f>
        <v>0</v>
      </c>
    </row>
    <row r="23" spans="1:5" ht="15">
      <c r="A23" s="4" t="s">
        <v>44</v>
      </c>
      <c r="B23" s="7">
        <v>7</v>
      </c>
      <c r="C23" s="22"/>
      <c r="D23" s="8">
        <v>0</v>
      </c>
      <c r="E23" s="15">
        <f t="shared" si="2"/>
        <v>0</v>
      </c>
    </row>
    <row r="24" spans="1:5" ht="15">
      <c r="A24" s="4" t="s">
        <v>45</v>
      </c>
      <c r="B24" s="7">
        <v>5</v>
      </c>
      <c r="C24" s="22"/>
      <c r="D24" s="8">
        <v>0</v>
      </c>
      <c r="E24" s="15">
        <f t="shared" si="2"/>
        <v>0</v>
      </c>
    </row>
    <row r="25" spans="1:5" ht="15">
      <c r="A25" s="6" t="s">
        <v>46</v>
      </c>
      <c r="B25" s="24">
        <v>7</v>
      </c>
      <c r="C25" s="22"/>
      <c r="D25" s="8">
        <v>0</v>
      </c>
      <c r="E25" s="15">
        <f t="shared" si="2"/>
        <v>0</v>
      </c>
    </row>
    <row r="26" spans="1:5" ht="15">
      <c r="A26" s="6" t="s">
        <v>47</v>
      </c>
      <c r="B26" s="25">
        <v>5</v>
      </c>
      <c r="C26" s="22"/>
      <c r="D26" s="8">
        <v>0</v>
      </c>
      <c r="E26" s="15">
        <f t="shared" si="2"/>
        <v>0</v>
      </c>
    </row>
    <row r="27" spans="1:5" ht="15">
      <c r="A27" s="6" t="s">
        <v>48</v>
      </c>
      <c r="B27" s="25">
        <v>3</v>
      </c>
      <c r="C27" s="23"/>
      <c r="D27" s="8">
        <v>0</v>
      </c>
      <c r="E27" s="15">
        <f t="shared" si="2"/>
        <v>0</v>
      </c>
    </row>
    <row r="28" spans="1:5" ht="15">
      <c r="A28" s="51" t="s">
        <v>20</v>
      </c>
      <c r="B28" s="52"/>
      <c r="C28" s="53">
        <v>200</v>
      </c>
      <c r="D28" s="6"/>
      <c r="E28" s="50">
        <f>(IF(SUM(E22:E27)&gt;300,300,(SUM(E22:E27))))</f>
        <v>0</v>
      </c>
    </row>
    <row r="29" spans="1:5" ht="15">
      <c r="A29" s="4" t="s">
        <v>11</v>
      </c>
      <c r="B29" s="7">
        <v>40</v>
      </c>
      <c r="C29" s="21"/>
      <c r="D29" s="16">
        <v>0</v>
      </c>
      <c r="E29" s="32">
        <f>D29*B29</f>
        <v>0</v>
      </c>
    </row>
    <row r="30" spans="1:5" ht="15">
      <c r="A30" s="4" t="s">
        <v>12</v>
      </c>
      <c r="B30" s="7">
        <v>40</v>
      </c>
      <c r="C30" s="22"/>
      <c r="D30" s="16">
        <v>0</v>
      </c>
      <c r="E30" s="11">
        <f>D30*B30</f>
        <v>0</v>
      </c>
    </row>
    <row r="31" spans="1:5" ht="15">
      <c r="A31" s="4" t="s">
        <v>13</v>
      </c>
      <c r="B31" s="7">
        <v>20</v>
      </c>
      <c r="C31" s="22"/>
      <c r="D31" s="16">
        <v>0</v>
      </c>
      <c r="E31" s="11">
        <f>D31*B31</f>
        <v>0</v>
      </c>
    </row>
    <row r="32" spans="1:5" ht="15">
      <c r="A32" s="4" t="s">
        <v>14</v>
      </c>
      <c r="B32" s="26">
        <v>20</v>
      </c>
      <c r="C32" s="23"/>
      <c r="D32" s="16">
        <v>0</v>
      </c>
      <c r="E32" s="12">
        <f>D32*B32</f>
        <v>0</v>
      </c>
    </row>
    <row r="33" spans="1:5" ht="15">
      <c r="A33" s="45" t="s">
        <v>27</v>
      </c>
      <c r="B33" s="55"/>
      <c r="C33" s="46">
        <v>200</v>
      </c>
      <c r="D33" s="6"/>
      <c r="E33" s="54">
        <f>(IF(SUM(E29:E32)&gt;200,200,(SUM(E29:E32))))</f>
        <v>0</v>
      </c>
    </row>
    <row r="34" spans="1:5" ht="15">
      <c r="A34" s="3" t="s">
        <v>32</v>
      </c>
      <c r="B34" s="7">
        <v>40</v>
      </c>
      <c r="C34" s="21"/>
      <c r="D34" s="6">
        <v>0</v>
      </c>
      <c r="E34" s="32">
        <f>D34*B34</f>
        <v>0</v>
      </c>
    </row>
    <row r="35" spans="1:5" ht="15">
      <c r="A35" s="3" t="s">
        <v>33</v>
      </c>
      <c r="B35" s="7">
        <v>20</v>
      </c>
      <c r="C35" s="22"/>
      <c r="D35" s="6">
        <v>0</v>
      </c>
      <c r="E35" s="11">
        <f aca="true" t="shared" si="3" ref="E35:E40">D35*B35</f>
        <v>0</v>
      </c>
    </row>
    <row r="36" spans="1:5" ht="15">
      <c r="A36" s="3" t="s">
        <v>34</v>
      </c>
      <c r="B36" s="7">
        <v>10</v>
      </c>
      <c r="C36" s="22"/>
      <c r="D36" s="6">
        <v>0</v>
      </c>
      <c r="E36" s="11">
        <f t="shared" si="3"/>
        <v>0</v>
      </c>
    </row>
    <row r="37" spans="1:5" ht="15">
      <c r="A37" s="3" t="s">
        <v>35</v>
      </c>
      <c r="B37" s="7">
        <v>20</v>
      </c>
      <c r="C37" s="22"/>
      <c r="D37" s="6">
        <v>0</v>
      </c>
      <c r="E37" s="11">
        <f t="shared" si="3"/>
        <v>0</v>
      </c>
    </row>
    <row r="38" spans="1:5" ht="15">
      <c r="A38" s="3" t="s">
        <v>36</v>
      </c>
      <c r="B38" s="7">
        <v>10</v>
      </c>
      <c r="C38" s="22"/>
      <c r="D38" s="6">
        <v>0</v>
      </c>
      <c r="E38" s="11">
        <f t="shared" si="3"/>
        <v>0</v>
      </c>
    </row>
    <row r="39" spans="1:5" ht="15">
      <c r="A39" s="3" t="s">
        <v>37</v>
      </c>
      <c r="B39" s="7">
        <v>5</v>
      </c>
      <c r="C39" s="22"/>
      <c r="D39" s="6">
        <v>0</v>
      </c>
      <c r="E39" s="11">
        <f t="shared" si="3"/>
        <v>0</v>
      </c>
    </row>
    <row r="40" spans="1:5" ht="15">
      <c r="A40" s="3" t="s">
        <v>21</v>
      </c>
      <c r="B40" s="7">
        <v>5</v>
      </c>
      <c r="C40" s="23"/>
      <c r="D40" s="6">
        <v>0</v>
      </c>
      <c r="E40" s="12">
        <f t="shared" si="3"/>
        <v>0</v>
      </c>
    </row>
    <row r="41" spans="1:5" ht="15">
      <c r="A41" s="58" t="s">
        <v>28</v>
      </c>
      <c r="B41" s="59"/>
      <c r="C41" s="60">
        <v>300</v>
      </c>
      <c r="D41" s="6"/>
      <c r="E41" s="56">
        <f>(IF(SUM(E34:E40)&gt;200,200,(SUM(E34:E40))))</f>
        <v>0</v>
      </c>
    </row>
    <row r="42" spans="1:5" ht="15">
      <c r="A42" s="3" t="s">
        <v>38</v>
      </c>
      <c r="B42" s="7">
        <v>10</v>
      </c>
      <c r="C42" s="17"/>
      <c r="D42" s="16">
        <v>0</v>
      </c>
      <c r="E42" s="32">
        <f>D42*B42</f>
        <v>0</v>
      </c>
    </row>
    <row r="43" spans="1:5" ht="15">
      <c r="A43" s="3" t="s">
        <v>39</v>
      </c>
      <c r="B43" s="7">
        <v>15</v>
      </c>
      <c r="C43" s="18"/>
      <c r="D43" s="16">
        <v>0</v>
      </c>
      <c r="E43" s="11">
        <f>D43*B43</f>
        <v>0</v>
      </c>
    </row>
    <row r="44" spans="1:5" ht="15">
      <c r="A44" t="s">
        <v>40</v>
      </c>
      <c r="B44" s="27">
        <v>5</v>
      </c>
      <c r="C44" s="29"/>
      <c r="D44" s="16">
        <v>0</v>
      </c>
      <c r="E44" s="11">
        <f>D44*B44</f>
        <v>0</v>
      </c>
    </row>
    <row r="45" spans="1:5" ht="13.5" customHeight="1">
      <c r="A45" s="6" t="s">
        <v>42</v>
      </c>
      <c r="B45" s="28">
        <v>15</v>
      </c>
      <c r="C45" s="30"/>
      <c r="D45" s="16">
        <v>0</v>
      </c>
      <c r="E45" s="12">
        <f>D45*B45</f>
        <v>0</v>
      </c>
    </row>
    <row r="46" spans="1:5" ht="15">
      <c r="A46" s="62" t="s">
        <v>18</v>
      </c>
      <c r="B46" s="63"/>
      <c r="C46" s="57">
        <v>100</v>
      </c>
      <c r="D46" s="6"/>
      <c r="E46" s="61">
        <f>(IF(SUM(E42:E45)&gt;300,300,(SUM(E42:E45))))</f>
        <v>0</v>
      </c>
    </row>
    <row r="47" spans="1:5" ht="15">
      <c r="A47" s="4" t="s">
        <v>30</v>
      </c>
      <c r="B47" s="7">
        <v>25</v>
      </c>
      <c r="C47" s="34"/>
      <c r="D47" s="16">
        <v>0</v>
      </c>
      <c r="E47" s="32">
        <f>D47*B47</f>
        <v>0</v>
      </c>
    </row>
    <row r="48" spans="1:5" ht="15">
      <c r="A48" s="4" t="s">
        <v>31</v>
      </c>
      <c r="B48" s="7">
        <v>5</v>
      </c>
      <c r="C48" s="35"/>
      <c r="D48" s="16">
        <v>0</v>
      </c>
      <c r="E48" s="11">
        <f>D48*B48</f>
        <v>0</v>
      </c>
    </row>
    <row r="49" spans="1:5" ht="15">
      <c r="A49" s="3" t="s">
        <v>15</v>
      </c>
      <c r="B49" s="7">
        <v>10</v>
      </c>
      <c r="C49" s="36"/>
      <c r="D49" s="16">
        <v>0</v>
      </c>
      <c r="E49" s="11">
        <f>D49*B49</f>
        <v>0</v>
      </c>
    </row>
    <row r="50" spans="1:5" ht="15">
      <c r="A50" s="71" t="s">
        <v>49</v>
      </c>
      <c r="B50" s="71"/>
      <c r="C50" s="31">
        <f>SUM(C5:C49)</f>
        <v>1800</v>
      </c>
      <c r="D50" s="9"/>
      <c r="E50" s="64">
        <f>(IF(SUM(E47:E49)&gt;100,100,(SUM(E47:E49))))</f>
        <v>0</v>
      </c>
    </row>
    <row r="51" spans="1:5" ht="15">
      <c r="A51" s="72" t="s">
        <v>41</v>
      </c>
      <c r="B51" s="72"/>
      <c r="C51" s="72"/>
      <c r="D51" s="33" t="s">
        <v>50</v>
      </c>
      <c r="E51" s="13">
        <f>IF(SUM(E14,E21,E28,E33,E41,E46,E50)&gt;1800,1800,SUM(E14,E21,E28,E33,E41,E46,E50))</f>
        <v>0</v>
      </c>
    </row>
  </sheetData>
  <sheetProtection/>
  <mergeCells count="5">
    <mergeCell ref="A50:B50"/>
    <mergeCell ref="A51:C51"/>
    <mergeCell ref="A3:E3"/>
    <mergeCell ref="A2:E2"/>
    <mergeCell ref="A1:E1"/>
  </mergeCells>
  <printOptions/>
  <pageMargins left="0.7086614173228347" right="0.7086614173228347" top="1.141732283464567" bottom="0.7480314960629921" header="0.31496062992125984" footer="0.31496062992125984"/>
  <pageSetup horizontalDpi="600" verticalDpi="600" orientation="landscape" paperSize="9" scale="95" r:id="rId1"/>
  <headerFooter>
    <oddHeader>&amp;CUNIVERSIDADE FEDERAL DO OESTE DO PARÁPRÓ-REITORIA DE PESQUISA, PÓS-GRADUAÇÃO E INOVAÇÃO TECNOLÓGICADIRETORIA DE PESQUISA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Gaël BRUX</dc:creator>
  <cp:keywords/>
  <dc:description/>
  <cp:lastModifiedBy>Sabrina</cp:lastModifiedBy>
  <cp:lastPrinted>2017-05-25T01:53:20Z</cp:lastPrinted>
  <dcterms:created xsi:type="dcterms:W3CDTF">2014-06-04T19:56:53Z</dcterms:created>
  <dcterms:modified xsi:type="dcterms:W3CDTF">2019-07-22T16:30:24Z</dcterms:modified>
  <cp:category/>
  <cp:version/>
  <cp:contentType/>
  <cp:contentStatus/>
</cp:coreProperties>
</file>